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Sheet1" sheetId="1" r:id="rId1"/>
  </sheets>
  <definedNames>
    <definedName name="_xlnm.Print_Area" localSheetId="0">'Sheet1'!$A$1:$M$70</definedName>
  </definedNames>
  <calcPr fullCalcOnLoad="1"/>
</workbook>
</file>

<file path=xl/sharedStrings.xml><?xml version="1.0" encoding="utf-8"?>
<sst xmlns="http://schemas.openxmlformats.org/spreadsheetml/2006/main" count="20" uniqueCount="20">
  <si>
    <t>Time (min)</t>
  </si>
  <si>
    <t>spot ht</t>
  </si>
  <si>
    <t>°C</t>
  </si>
  <si>
    <t>Estimated sea-level climb rate:</t>
  </si>
  <si>
    <t>Average climb rate:</t>
  </si>
  <si>
    <t>fpm (from best-fit line)</t>
  </si>
  <si>
    <t>climb rate (fpm)</t>
  </si>
  <si>
    <t>fpm (over test period, from raw data)</t>
  </si>
  <si>
    <t>Reg: G-</t>
  </si>
  <si>
    <t>Type:</t>
  </si>
  <si>
    <t>Surface OAT:</t>
  </si>
  <si>
    <t>Date:</t>
  </si>
  <si>
    <t>Pressure altitude (ft)</t>
  </si>
  <si>
    <t>Test weight:</t>
  </si>
  <si>
    <t>Notes on use: this calculator is a tool for estimating and visualising the climb performance of an aircraft.  It does not correct for all environmental conditions and is a guide only.  In particular, it is only valid for smooth air conditions and a standard lapse rate (i.e. temperature decreases at 1°C per 500' and no inversion present); neither does it correct for ambient temperature.  Performance figures are generally quoted for maximum take-off weight and an ambient temperature of 15°C.  If the ambient air temperature is below 15°C for your test, you should find that performance is better than expected: the opposite is true if the temperature is warmer than 15°C.  Climb performance will also decrease with increasing weight.</t>
  </si>
  <si>
    <t>fpm</t>
  </si>
  <si>
    <t>time</t>
  </si>
  <si>
    <t>alt</t>
  </si>
  <si>
    <t>LAA climb performance plotter</t>
  </si>
  <si>
    <r>
      <t xml:space="preserve">Enter the data in the yellow boxes below.  Heights should be </t>
    </r>
    <r>
      <rPr>
        <i/>
        <sz val="10"/>
        <rFont val="Arial"/>
        <family val="2"/>
      </rPr>
      <t>Pressure Altitude</t>
    </r>
    <r>
      <rPr>
        <sz val="10"/>
        <rFont val="Arial"/>
        <family val="2"/>
      </rPr>
      <t xml:space="preserve"> (that is the altitude shown on the altimeter with 1013mb set).  Only a 5 minute climb is catered for here; the formulae can be altered to accommodate different lengths of climb if required (requires spreadsheet to be 'unprotected' - no password is set).  Note that climb performance decreases with altitude, so the second graph should be a fairly straight line sloping down to the right.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</si>
</sst>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dd/mm/yyyy;@"/>
  </numFmts>
  <fonts count="9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sz val="9.5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Climb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825"/>
          <c:w val="0.9545"/>
          <c:h val="0.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climb rate (fpm)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2000"/>
            <c:backward val="2000"/>
            <c:dispEq val="1"/>
            <c:dispRSqr val="0"/>
            <c:trendlineLbl>
              <c:numFmt formatCode="General" sourceLinked="1"/>
            </c:trendlineLbl>
          </c:trendline>
          <c:xVal>
            <c:numRef>
              <c:f>Sheet1!$C$11:$C$19</c:f>
              <c:numCache/>
            </c:numRef>
          </c:xVal>
          <c:yVal>
            <c:numRef>
              <c:f>Sheet1!$D$11:$D$19</c:f>
              <c:numCache/>
            </c:numRef>
          </c:yVal>
          <c:smooth val="0"/>
        </c:ser>
        <c:axId val="50586865"/>
        <c:axId val="52628602"/>
      </c:scatterChart>
      <c:valAx>
        <c:axId val="50586865"/>
        <c:scaling>
          <c:orientation val="minMax"/>
          <c:max val="6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pA (ft)</a:t>
                </a:r>
              </a:p>
            </c:rich>
          </c:tx>
          <c:layout>
            <c:manualLayout>
              <c:xMode val="factor"/>
              <c:yMode val="factor"/>
              <c:x val="0.01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28602"/>
        <c:crosses val="autoZero"/>
        <c:crossBetween val="midCat"/>
        <c:dispUnits/>
      </c:valAx>
      <c:valAx>
        <c:axId val="52628602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Climb rate (fpm)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6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25"/>
          <c:w val="0.925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0.5"/>
            <c:dispEq val="0"/>
            <c:dispRSqr val="0"/>
          </c:trendline>
          <c:xVal>
            <c:numRef>
              <c:f>Sheet1!$A$10:$A$20</c:f>
              <c:numCache/>
            </c:numRef>
          </c:xVal>
          <c:yVal>
            <c:numRef>
              <c:f>Sheet1!$B$10:$B$20</c:f>
              <c:numCache/>
            </c:numRef>
          </c:yVal>
          <c:smooth val="0"/>
        </c:ser>
        <c:ser>
          <c:idx val="1"/>
          <c:order val="1"/>
          <c:tx>
            <c:strRef>
              <c:f>Sheet1!$AD$50</c:f>
              <c:strCache>
                <c:ptCount val="1"/>
                <c:pt idx="0">
                  <c:v>200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Sheet1!$AE$50:$AE$51</c:f>
              <c:numCache/>
            </c:numRef>
          </c:xVal>
          <c:yVal>
            <c:numRef>
              <c:f>Sheet1!$AF$50:$AF$51</c:f>
              <c:numCache/>
            </c:numRef>
          </c:yVal>
          <c:smooth val="0"/>
        </c:ser>
        <c:ser>
          <c:idx val="2"/>
          <c:order val="2"/>
          <c:tx>
            <c:strRef>
              <c:f>Sheet1!$AD$53</c:f>
              <c:strCache>
                <c:ptCount val="1"/>
                <c:pt idx="0">
                  <c:v>400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Sheet1!$AE$53:$AE$54</c:f>
              <c:numCache/>
            </c:numRef>
          </c:xVal>
          <c:yVal>
            <c:numRef>
              <c:f>Sheet1!$AF$53:$AF$54</c:f>
              <c:numCache/>
            </c:numRef>
          </c:yVal>
          <c:smooth val="0"/>
        </c:ser>
        <c:ser>
          <c:idx val="3"/>
          <c:order val="3"/>
          <c:tx>
            <c:strRef>
              <c:f>Sheet1!$AD$57</c:f>
              <c:strCache>
                <c:ptCount val="1"/>
                <c:pt idx="0">
                  <c:v>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Sheet1!$AE$57:$AE$58</c:f>
              <c:numCache/>
            </c:numRef>
          </c:xVal>
          <c:yVal>
            <c:numRef>
              <c:f>Sheet1!$AF$57:$AF$58</c:f>
              <c:numCache/>
            </c:numRef>
          </c:yVal>
          <c:smooth val="0"/>
        </c:ser>
        <c:ser>
          <c:idx val="4"/>
          <c:order val="4"/>
          <c:tx>
            <c:strRef>
              <c:f>Sheet1!$AD$60</c:f>
              <c:strCache>
                <c:ptCount val="1"/>
                <c:pt idx="0">
                  <c:v>800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Sheet1!$AE$60:$AE$61</c:f>
              <c:numCache/>
            </c:numRef>
          </c:xVal>
          <c:yVal>
            <c:numRef>
              <c:f>Sheet1!$AF$60:$AF$61</c:f>
              <c:numCache/>
            </c:numRef>
          </c:yVal>
          <c:smooth val="0"/>
        </c:ser>
        <c:ser>
          <c:idx val="5"/>
          <c:order val="5"/>
          <c:tx>
            <c:strRef>
              <c:f>Sheet1!$AD$63</c:f>
              <c:strCache>
                <c:ptCount val="1"/>
                <c:pt idx="0">
                  <c:v>1000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Sheet1!$AE$63:$AE$64</c:f>
              <c:numCache/>
            </c:numRef>
          </c:xVal>
          <c:yVal>
            <c:numRef>
              <c:f>Sheet1!$AF$63:$AF$64</c:f>
              <c:numCache/>
            </c:numRef>
          </c:yVal>
          <c:smooth val="0"/>
        </c:ser>
        <c:ser>
          <c:idx val="6"/>
          <c:order val="6"/>
          <c:tx>
            <c:strRef>
              <c:f>Sheet1!$AD$66</c:f>
              <c:strCache>
                <c:ptCount val="1"/>
                <c:pt idx="0">
                  <c:v>1200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Sheet1!$AE$66:$AE$67</c:f>
              <c:numCache/>
            </c:numRef>
          </c:xVal>
          <c:yVal>
            <c:numRef>
              <c:f>Sheet1!$AF$66:$AF$67</c:f>
              <c:numCache/>
            </c:numRef>
          </c:yVal>
          <c:smooth val="0"/>
        </c:ser>
        <c:ser>
          <c:idx val="7"/>
          <c:order val="7"/>
          <c:tx>
            <c:strRef>
              <c:f>Sheet1!$AD$69</c:f>
              <c:strCache>
                <c:ptCount val="1"/>
                <c:pt idx="0">
                  <c:v>1400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Sheet1!$AE$69:$AE$70</c:f>
              <c:numCache/>
            </c:numRef>
          </c:xVal>
          <c:yVal>
            <c:numRef>
              <c:f>Sheet1!$AF$69:$AF$70</c:f>
              <c:numCache/>
            </c:numRef>
          </c:yVal>
          <c:smooth val="0"/>
        </c:ser>
        <c:ser>
          <c:idx val="8"/>
          <c:order val="8"/>
          <c:tx>
            <c:strRef>
              <c:f>Sheet1!$AD$72</c:f>
              <c:strCache>
                <c:ptCount val="1"/>
                <c:pt idx="0">
                  <c:v>1600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Sheet1!$AE$72:$AE$73</c:f>
              <c:numCache/>
            </c:numRef>
          </c:xVal>
          <c:yVal>
            <c:numRef>
              <c:f>Sheet1!$AF$72:$AF$73</c:f>
              <c:numCache/>
            </c:numRef>
          </c:yVal>
          <c:smooth val="0"/>
        </c:ser>
        <c:axId val="3895371"/>
        <c:axId val="35058340"/>
      </c:scatterChart>
      <c:valAx>
        <c:axId val="3895371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(mins)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58340"/>
        <c:crosses val="autoZero"/>
        <c:crossBetween val="midCat"/>
        <c:dispUnits/>
      </c:valAx>
      <c:valAx>
        <c:axId val="3505834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pA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5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0.43075</cdr:x>
      <cdr:y>0.14</cdr:y>
    </cdr:from>
    <cdr:to>
      <cdr:x>0.5515</cdr:x>
      <cdr:y>0.77525</cdr:y>
    </cdr:to>
    <cdr:sp>
      <cdr:nvSpPr>
        <cdr:cNvPr id="1" name="Line 1"/>
        <cdr:cNvSpPr>
          <a:spLocks/>
        </cdr:cNvSpPr>
      </cdr:nvSpPr>
      <cdr:spPr>
        <a:xfrm flipH="1" flipV="1">
          <a:off x="2381250" y="542925"/>
          <a:ext cx="66675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0.5515</cdr:x>
      <cdr:y>0.77525</cdr:y>
    </cdr:from>
    <cdr:to>
      <cdr:x>0.9485</cdr:x>
      <cdr:y>0.8705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3019425"/>
          <a:ext cx="22002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Lower line gradient represents 200fpm
(lines at 200fpm intervals)</a:t>
          </a:r>
        </a:p>
      </cdr:txBody>
    </cdr:sp>
  </cdr:relSizeAnchor>
  <cdr:relSizeAnchor xmlns:cdr="http://schemas.openxmlformats.org/drawingml/2006/chartDrawing">
    <cdr:from>
      <cdr:x>0.115</cdr:x>
      <cdr:y>0.08775</cdr:y>
    </cdr:from>
    <cdr:to>
      <cdr:x>0.524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628650" y="333375"/>
          <a:ext cx="2266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Upper line gradient represents 1600fpm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44</xdr:row>
      <xdr:rowOff>123825</xdr:rowOff>
    </xdr:from>
    <xdr:to>
      <xdr:col>8</xdr:col>
      <xdr:colOff>523875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76200" y="8639175"/>
        <a:ext cx="55340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20</xdr:row>
      <xdr:rowOff>66675</xdr:rowOff>
    </xdr:from>
    <xdr:to>
      <xdr:col>8</xdr:col>
      <xdr:colOff>523875</xdr:colOff>
      <xdr:row>44</xdr:row>
      <xdr:rowOff>76200</xdr:rowOff>
    </xdr:to>
    <xdr:graphicFrame>
      <xdr:nvGraphicFramePr>
        <xdr:cNvPr id="2" name="Chart 2"/>
        <xdr:cNvGraphicFramePr/>
      </xdr:nvGraphicFramePr>
      <xdr:xfrm>
        <a:off x="66675" y="4695825"/>
        <a:ext cx="55435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3"/>
  <sheetViews>
    <sheetView tabSelected="1" workbookViewId="0" topLeftCell="A1">
      <selection activeCell="B6" sqref="B6"/>
    </sheetView>
  </sheetViews>
  <sheetFormatPr defaultColWidth="9.140625" defaultRowHeight="12.75"/>
  <cols>
    <col min="1" max="1" width="9.140625" style="5" customWidth="1"/>
    <col min="2" max="2" width="10.140625" style="5" bestFit="1" customWidth="1"/>
    <col min="3" max="3" width="11.28125" style="5" customWidth="1"/>
    <col min="4" max="16384" width="9.140625" style="5" customWidth="1"/>
  </cols>
  <sheetData>
    <row r="1" ht="12.75">
      <c r="F1" s="15" t="s">
        <v>18</v>
      </c>
    </row>
    <row r="2" ht="12.75">
      <c r="A2" s="4"/>
    </row>
    <row r="3" spans="1:13" ht="63.75" customHeight="1">
      <c r="A3" s="18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57.75" customHeight="1">
      <c r="A4" s="18" t="s">
        <v>19</v>
      </c>
      <c r="B4" s="20"/>
      <c r="C4" s="20"/>
      <c r="D4" s="20"/>
      <c r="E4" s="20"/>
      <c r="F4" s="20"/>
      <c r="G4" s="20"/>
      <c r="H4" s="20"/>
      <c r="I4" s="20"/>
      <c r="J4" s="19"/>
      <c r="K4" s="19"/>
      <c r="L4" s="19"/>
      <c r="M4" s="19"/>
    </row>
    <row r="5" ht="7.5" customHeight="1" thickBot="1"/>
    <row r="6" spans="1:9" ht="13.5" thickBot="1">
      <c r="A6" s="6" t="s">
        <v>8</v>
      </c>
      <c r="B6" s="1"/>
      <c r="C6" s="6" t="s">
        <v>9</v>
      </c>
      <c r="D6" s="16"/>
      <c r="E6" s="17"/>
      <c r="G6" s="6" t="s">
        <v>10</v>
      </c>
      <c r="H6" s="1"/>
      <c r="I6" s="5" t="s">
        <v>2</v>
      </c>
    </row>
    <row r="7" spans="1:8" ht="13.5" thickBot="1">
      <c r="A7" s="6" t="s">
        <v>11</v>
      </c>
      <c r="B7" s="2"/>
      <c r="C7" s="6" t="s">
        <v>13</v>
      </c>
      <c r="D7" s="1"/>
      <c r="G7" s="6"/>
      <c r="H7" s="7"/>
    </row>
    <row r="8" ht="8.25" customHeight="1"/>
    <row r="9" spans="1:4" ht="26.25" thickBot="1">
      <c r="A9" s="8" t="s">
        <v>0</v>
      </c>
      <c r="B9" s="9" t="s">
        <v>12</v>
      </c>
      <c r="C9" s="8" t="s">
        <v>1</v>
      </c>
      <c r="D9" s="10" t="s">
        <v>6</v>
      </c>
    </row>
    <row r="10" spans="1:10" ht="13.5" thickBot="1">
      <c r="A10" s="8">
        <v>0</v>
      </c>
      <c r="B10" s="3"/>
      <c r="C10" s="8"/>
      <c r="D10" s="8"/>
      <c r="H10" s="6" t="s">
        <v>3</v>
      </c>
      <c r="I10" s="13" t="e">
        <f>FORECAST(0,D11:D19,C11:C19)</f>
        <v>#DIV/0!</v>
      </c>
      <c r="J10" s="5" t="s">
        <v>5</v>
      </c>
    </row>
    <row r="11" spans="1:10" ht="13.5" thickBot="1">
      <c r="A11" s="8"/>
      <c r="B11" s="11"/>
      <c r="C11" s="12">
        <f>B10+((B12-B10)/2)</f>
        <v>0</v>
      </c>
      <c r="D11" s="8">
        <f>(B12-B10)</f>
        <v>0</v>
      </c>
      <c r="H11" s="6" t="s">
        <v>4</v>
      </c>
      <c r="I11" s="5">
        <f>((B20-B10)/A20)</f>
        <v>0</v>
      </c>
      <c r="J11" s="5" t="s">
        <v>7</v>
      </c>
    </row>
    <row r="12" spans="1:4" ht="13.5" thickBot="1">
      <c r="A12" s="8">
        <v>1</v>
      </c>
      <c r="B12" s="3"/>
      <c r="C12" s="8"/>
      <c r="D12" s="8"/>
    </row>
    <row r="13" spans="1:4" ht="13.5" thickBot="1">
      <c r="A13" s="8"/>
      <c r="B13" s="11"/>
      <c r="C13" s="12">
        <f>B12+((B14-B12)/2)</f>
        <v>0</v>
      </c>
      <c r="D13" s="8">
        <f>(B14-B12)</f>
        <v>0</v>
      </c>
    </row>
    <row r="14" spans="1:4" ht="13.5" thickBot="1">
      <c r="A14" s="8">
        <v>2</v>
      </c>
      <c r="B14" s="3"/>
      <c r="C14" s="8"/>
      <c r="D14" s="8"/>
    </row>
    <row r="15" spans="1:4" ht="13.5" thickBot="1">
      <c r="A15" s="8"/>
      <c r="B15" s="11"/>
      <c r="C15" s="12">
        <f>B14+((B16-B14)/2)</f>
        <v>0</v>
      </c>
      <c r="D15" s="8">
        <f>(B16-B14)</f>
        <v>0</v>
      </c>
    </row>
    <row r="16" spans="1:4" ht="13.5" thickBot="1">
      <c r="A16" s="8">
        <v>3</v>
      </c>
      <c r="B16" s="3"/>
      <c r="C16" s="8"/>
      <c r="D16" s="8"/>
    </row>
    <row r="17" spans="1:4" ht="13.5" thickBot="1">
      <c r="A17" s="8"/>
      <c r="B17" s="11"/>
      <c r="C17" s="12">
        <f>B16+((B18-B16)/2)</f>
        <v>0</v>
      </c>
      <c r="D17" s="8">
        <f>(B18-B16)</f>
        <v>0</v>
      </c>
    </row>
    <row r="18" spans="1:4" ht="13.5" thickBot="1">
      <c r="A18" s="8">
        <v>4</v>
      </c>
      <c r="B18" s="3"/>
      <c r="C18" s="8"/>
      <c r="D18" s="8"/>
    </row>
    <row r="19" spans="1:4" ht="13.5" thickBot="1">
      <c r="A19" s="8"/>
      <c r="B19" s="11"/>
      <c r="C19" s="12">
        <f>B18+((B20-B18)/2)</f>
        <v>0</v>
      </c>
      <c r="D19" s="8">
        <f>(B20-B18)</f>
        <v>0</v>
      </c>
    </row>
    <row r="20" spans="1:4" ht="13.5" thickBot="1">
      <c r="A20" s="8">
        <v>5</v>
      </c>
      <c r="B20" s="3"/>
      <c r="C20" s="12"/>
      <c r="D20" s="8"/>
    </row>
    <row r="21" ht="12.75"/>
    <row r="22" ht="12.75"/>
    <row r="23" ht="12.75">
      <c r="A23" s="6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9" spans="30:32" ht="12.75">
      <c r="AD49" s="14" t="s">
        <v>15</v>
      </c>
      <c r="AE49" s="14" t="s">
        <v>16</v>
      </c>
      <c r="AF49" s="14" t="s">
        <v>17</v>
      </c>
    </row>
    <row r="50" spans="30:32" ht="12.75">
      <c r="AD50" s="14">
        <v>200</v>
      </c>
      <c r="AE50" s="14">
        <v>0</v>
      </c>
      <c r="AF50" s="14">
        <f>B10</f>
        <v>0</v>
      </c>
    </row>
    <row r="51" spans="30:32" ht="12.75">
      <c r="AD51" s="14"/>
      <c r="AE51" s="14">
        <v>5</v>
      </c>
      <c r="AF51" s="14">
        <f>(AD50*5)+AF50</f>
        <v>1000</v>
      </c>
    </row>
    <row r="52" spans="30:32" ht="12.75">
      <c r="AD52" s="14"/>
      <c r="AE52" s="14"/>
      <c r="AF52" s="14"/>
    </row>
    <row r="53" spans="30:32" ht="12.75">
      <c r="AD53" s="14">
        <v>400</v>
      </c>
      <c r="AE53" s="14">
        <v>0</v>
      </c>
      <c r="AF53" s="14">
        <f>AF50</f>
        <v>0</v>
      </c>
    </row>
    <row r="54" spans="30:32" ht="12.75">
      <c r="AD54" s="14"/>
      <c r="AE54" s="14">
        <v>5</v>
      </c>
      <c r="AF54" s="14">
        <f>(AD53*5)+AF53</f>
        <v>2000</v>
      </c>
    </row>
    <row r="55" spans="30:32" ht="12.75">
      <c r="AD55" s="14"/>
      <c r="AE55" s="14"/>
      <c r="AF55" s="14"/>
    </row>
    <row r="56" spans="30:32" ht="12.75">
      <c r="AD56" s="14"/>
      <c r="AE56" s="14"/>
      <c r="AF56" s="14"/>
    </row>
    <row r="57" spans="30:32" ht="12.75">
      <c r="AD57" s="14">
        <v>600</v>
      </c>
      <c r="AE57" s="14">
        <v>0</v>
      </c>
      <c r="AF57" s="14">
        <f>AF50</f>
        <v>0</v>
      </c>
    </row>
    <row r="58" spans="30:32" ht="12.75">
      <c r="AD58" s="14"/>
      <c r="AE58" s="14">
        <v>5</v>
      </c>
      <c r="AF58" s="14">
        <f>(AD57*5)+AF57</f>
        <v>3000</v>
      </c>
    </row>
    <row r="59" spans="30:32" ht="12.75">
      <c r="AD59" s="14"/>
      <c r="AE59" s="14"/>
      <c r="AF59" s="14"/>
    </row>
    <row r="60" spans="30:32" ht="12.75">
      <c r="AD60" s="14">
        <v>800</v>
      </c>
      <c r="AE60" s="14">
        <v>0</v>
      </c>
      <c r="AF60" s="14">
        <f>AF50</f>
        <v>0</v>
      </c>
    </row>
    <row r="61" spans="30:32" ht="12.75">
      <c r="AD61" s="14"/>
      <c r="AE61" s="14">
        <v>5</v>
      </c>
      <c r="AF61" s="14">
        <f>(AD60*5)+AF60</f>
        <v>4000</v>
      </c>
    </row>
    <row r="62" spans="30:32" ht="12.75">
      <c r="AD62" s="14"/>
      <c r="AE62" s="14"/>
      <c r="AF62" s="14"/>
    </row>
    <row r="63" spans="30:32" ht="12.75">
      <c r="AD63" s="14">
        <v>1000</v>
      </c>
      <c r="AE63" s="14">
        <v>0</v>
      </c>
      <c r="AF63" s="14">
        <f>AF50</f>
        <v>0</v>
      </c>
    </row>
    <row r="64" spans="30:32" ht="12.75">
      <c r="AD64" s="14"/>
      <c r="AE64" s="14">
        <v>5</v>
      </c>
      <c r="AF64" s="14">
        <f>(AD63*5)+AF63</f>
        <v>5000</v>
      </c>
    </row>
    <row r="65" spans="30:32" ht="12.75">
      <c r="AD65" s="14"/>
      <c r="AE65" s="14"/>
      <c r="AF65" s="14"/>
    </row>
    <row r="66" spans="30:32" ht="12.75">
      <c r="AD66" s="14">
        <v>1200</v>
      </c>
      <c r="AE66" s="14">
        <v>0</v>
      </c>
      <c r="AF66" s="14">
        <f>AF50</f>
        <v>0</v>
      </c>
    </row>
    <row r="67" spans="30:32" ht="12.75">
      <c r="AD67" s="14"/>
      <c r="AE67" s="14">
        <v>5</v>
      </c>
      <c r="AF67" s="14">
        <f>(AD66*5)+AF66</f>
        <v>6000</v>
      </c>
    </row>
    <row r="68" spans="30:32" ht="12.75">
      <c r="AD68" s="14"/>
      <c r="AE68" s="14"/>
      <c r="AF68" s="14"/>
    </row>
    <row r="69" spans="30:32" ht="12.75">
      <c r="AD69" s="14">
        <v>1400</v>
      </c>
      <c r="AE69" s="14">
        <v>0</v>
      </c>
      <c r="AF69" s="14">
        <f>AF50</f>
        <v>0</v>
      </c>
    </row>
    <row r="70" spans="30:32" ht="12.75">
      <c r="AD70" s="14"/>
      <c r="AE70" s="14">
        <v>5</v>
      </c>
      <c r="AF70" s="14">
        <f>(AD69*5)+AF69</f>
        <v>7000</v>
      </c>
    </row>
    <row r="71" spans="30:32" ht="12.75">
      <c r="AD71" s="14"/>
      <c r="AE71" s="14"/>
      <c r="AF71" s="14"/>
    </row>
    <row r="72" spans="30:32" ht="12.75">
      <c r="AD72" s="14">
        <v>1600</v>
      </c>
      <c r="AE72" s="14">
        <v>0</v>
      </c>
      <c r="AF72" s="14">
        <f>AF50</f>
        <v>0</v>
      </c>
    </row>
    <row r="73" spans="30:32" ht="12.75">
      <c r="AD73" s="14"/>
      <c r="AE73" s="14">
        <v>5</v>
      </c>
      <c r="AF73" s="14">
        <f>(AD72*5)+AF72</f>
        <v>8000</v>
      </c>
    </row>
  </sheetData>
  <sheetProtection sheet="1" objects="1" scenarios="1"/>
  <mergeCells count="3">
    <mergeCell ref="D6:E6"/>
    <mergeCell ref="A3:M3"/>
    <mergeCell ref="A4:M4"/>
  </mergeCells>
  <printOptions/>
  <pageMargins left="0.59" right="0.69" top="0.71" bottom="0.69" header="0.36" footer="0.37"/>
  <pageSetup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cp:lastPrinted>2008-12-02T09:40:28Z</cp:lastPrinted>
  <dcterms:created xsi:type="dcterms:W3CDTF">2008-09-17T12:35:32Z</dcterms:created>
  <dcterms:modified xsi:type="dcterms:W3CDTF">2008-12-02T14:00:47Z</dcterms:modified>
  <cp:category/>
  <cp:version/>
  <cp:contentType/>
  <cp:contentStatus/>
</cp:coreProperties>
</file>